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520" windowHeight="15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" l="1"/>
  <c r="C11" i="1"/>
  <c r="C10" i="1"/>
  <c r="C9" i="1"/>
  <c r="C8" i="1"/>
  <c r="C7" i="1"/>
  <c r="C6" i="1"/>
  <c r="H5" i="1"/>
  <c r="D4" i="1"/>
  <c r="C3" i="1"/>
  <c r="C2" i="1"/>
  <c r="B13" i="1"/>
</calcChain>
</file>

<file path=xl/sharedStrings.xml><?xml version="1.0" encoding="utf-8"?>
<sst xmlns="http://schemas.openxmlformats.org/spreadsheetml/2006/main" count="17" uniqueCount="17">
  <si>
    <t>Problem</t>
  </si>
  <si>
    <t>Points</t>
  </si>
  <si>
    <t>Solution</t>
  </si>
  <si>
    <t>3a</t>
  </si>
  <si>
    <t>3b</t>
  </si>
  <si>
    <t>4a</t>
  </si>
  <si>
    <t>4b</t>
  </si>
  <si>
    <t>7a</t>
  </si>
  <si>
    <t>7b</t>
  </si>
  <si>
    <t>total</t>
  </si>
  <si>
    <t>Since this is more than 200k, I suggest you take the offer.</t>
  </si>
  <si>
    <t xml:space="preserve">The discounted cost of renting is </t>
  </si>
  <si>
    <t>The cost of buying now is 200j.  The discounted cost of buying in 6 mo is</t>
  </si>
  <si>
    <t>, basically $3,569.71 more.</t>
  </si>
  <si>
    <t>percent</t>
  </si>
  <si>
    <t>The downpayment limits you to a house costing at most 20k/20%=100k. The monthly payment limits you to a house costing</t>
  </si>
  <si>
    <t>Since the down payment is the constraint, you are limited to a 100k 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</si>
</sst>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8" fontId="0" fillId="0" borderId="0" xfId="0" applyNumberFormat="1"/>
    <xf numFmtId="44" fontId="0" fillId="0" borderId="0" xfId="1" applyFont="1"/>
    <xf numFmtId="9" fontId="0" fillId="0" borderId="0" xfId="2" applyFont="1"/>
    <xf numFmtId="10" fontId="0" fillId="0" borderId="0" xfId="2" applyNumberFormat="1" applyFont="1"/>
    <xf numFmtId="11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E9" sqref="E9"/>
    </sheetView>
  </sheetViews>
  <sheetFormatPr baseColWidth="10" defaultRowHeight="15" x14ac:dyDescent="0"/>
  <cols>
    <col min="3" max="3" width="25.6640625" customWidth="1"/>
    <col min="4" max="4" width="8.83203125" customWidth="1"/>
    <col min="7" max="7" width="3.33203125" customWidth="1"/>
    <col min="8" max="8" width="12.5" bestFit="1" customWidth="1"/>
    <col min="12" max="12" width="12.5" bestFit="1" customWidth="1"/>
  </cols>
  <sheetData>
    <row r="1" spans="1:13">
      <c r="A1" t="s">
        <v>0</v>
      </c>
      <c r="B1" t="s">
        <v>1</v>
      </c>
      <c r="C1" t="s">
        <v>2</v>
      </c>
    </row>
    <row r="2" spans="1:13">
      <c r="A2" s="1">
        <v>1</v>
      </c>
      <c r="B2">
        <v>12</v>
      </c>
      <c r="C2" s="3">
        <f>FV(7%,40,-10000)</f>
        <v>1996351.1198867075</v>
      </c>
    </row>
    <row r="3" spans="1:13">
      <c r="A3" s="1">
        <v>2</v>
      </c>
      <c r="B3">
        <v>12</v>
      </c>
      <c r="C3" s="3">
        <f>-24000-PV(5%,5,-400)*(1+5%)^-1+15000*(1+5%)^-6</f>
        <v>-14456.093496405183</v>
      </c>
    </row>
    <row r="4" spans="1:13">
      <c r="A4" s="1" t="s">
        <v>3</v>
      </c>
      <c r="B4">
        <v>8</v>
      </c>
      <c r="C4" t="s">
        <v>11</v>
      </c>
      <c r="D4" s="3">
        <f>1100/(3%/12)</f>
        <v>440000</v>
      </c>
      <c r="E4" t="s">
        <v>10</v>
      </c>
    </row>
    <row r="5" spans="1:13">
      <c r="A5" s="1" t="s">
        <v>4</v>
      </c>
      <c r="B5">
        <v>8</v>
      </c>
      <c r="C5" t="s">
        <v>12</v>
      </c>
      <c r="H5" s="3">
        <f>PV(3%/12,6,-1100)+200000*(1+3%/12)^-6</f>
        <v>203568.7088246292</v>
      </c>
      <c r="I5" t="s">
        <v>13</v>
      </c>
    </row>
    <row r="6" spans="1:13">
      <c r="A6" s="1" t="s">
        <v>5</v>
      </c>
      <c r="B6">
        <v>8</v>
      </c>
      <c r="C6" s="5">
        <f>1.015^12-1</f>
        <v>0.19561817146153326</v>
      </c>
    </row>
    <row r="7" spans="1:13">
      <c r="A7" s="1" t="s">
        <v>6</v>
      </c>
      <c r="B7">
        <v>4</v>
      </c>
      <c r="C7" s="4">
        <f>1.5%*12</f>
        <v>0.18</v>
      </c>
    </row>
    <row r="8" spans="1:13">
      <c r="A8" s="1">
        <v>5</v>
      </c>
      <c r="B8">
        <v>8</v>
      </c>
      <c r="C8" s="6">
        <f>((1/0.9)^(365/2)-1)/100</f>
        <v>2242549.4346430097</v>
      </c>
      <c r="D8" t="s">
        <v>14</v>
      </c>
    </row>
    <row r="9" spans="1:13">
      <c r="A9" s="1">
        <v>6</v>
      </c>
      <c r="B9">
        <v>8</v>
      </c>
      <c r="C9" s="4">
        <f>1.2^4-1</f>
        <v>1.0735999999999999</v>
      </c>
    </row>
    <row r="10" spans="1:13">
      <c r="A10" s="1" t="s">
        <v>7</v>
      </c>
      <c r="B10">
        <v>8</v>
      </c>
      <c r="C10" s="2">
        <f>(250000-PV(6.5%/12,5*12,-1700))*(1+6.5%/12)^(5*12)</f>
        <v>225558.58622375224</v>
      </c>
    </row>
    <row r="11" spans="1:13">
      <c r="A11" s="1" t="s">
        <v>8</v>
      </c>
      <c r="B11">
        <v>8</v>
      </c>
      <c r="C11" s="2">
        <f>PMT(3%/12,15*12,-C10)</f>
        <v>1557.6661845318326</v>
      </c>
    </row>
    <row r="12" spans="1:13">
      <c r="A12" s="1">
        <v>8</v>
      </c>
      <c r="B12">
        <v>16</v>
      </c>
      <c r="C12" t="s">
        <v>15</v>
      </c>
      <c r="L12" s="3">
        <f>PV(3.5%/12,30*12,-1100)/0.8</f>
        <v>306205.60432626441</v>
      </c>
      <c r="M12" t="s">
        <v>16</v>
      </c>
    </row>
    <row r="13" spans="1:13">
      <c r="A13" t="s">
        <v>9</v>
      </c>
      <c r="B13">
        <f>SUM(B2:B12)</f>
        <v>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Benjamin</cp:lastModifiedBy>
  <dcterms:created xsi:type="dcterms:W3CDTF">2012-10-13T01:14:42Z</dcterms:created>
  <dcterms:modified xsi:type="dcterms:W3CDTF">2012-10-13T01:30:46Z</dcterms:modified>
</cp:coreProperties>
</file>